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1409\Desktop\"/>
    </mc:Choice>
  </mc:AlternateContent>
  <bookViews>
    <workbookView xWindow="0" yWindow="0" windowWidth="14490" windowHeight="6525"/>
  </bookViews>
  <sheets>
    <sheet name="工事費内訳書" sheetId="2" r:id="rId1"/>
  </sheets>
  <definedNames>
    <definedName name="_xlnm.Print_Area" localSheetId="0">工事費内訳書!$A$1:$G$59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G51" i="2" s="1"/>
  <c r="G49" i="2"/>
  <c r="G44" i="2" s="1"/>
  <c r="G43" i="2" s="1"/>
  <c r="G45" i="2"/>
  <c r="G40" i="2"/>
  <c r="G39" i="2" s="1"/>
  <c r="G38" i="2" s="1"/>
  <c r="G36" i="2"/>
  <c r="G34" i="2"/>
  <c r="G31" i="2" s="1"/>
  <c r="G30" i="2" s="1"/>
  <c r="G32" i="2"/>
  <c r="G28" i="2"/>
  <c r="G27" i="2" s="1"/>
  <c r="G26" i="2" s="1"/>
  <c r="G25" i="2" s="1"/>
  <c r="G22" i="2"/>
  <c r="G21" i="2"/>
  <c r="G19" i="2"/>
  <c r="G18" i="2"/>
  <c r="G17" i="2" s="1"/>
  <c r="G15" i="2"/>
  <c r="G14" i="2" s="1"/>
  <c r="G13" i="2" s="1"/>
  <c r="G12" i="2" s="1"/>
  <c r="G11" i="2" s="1"/>
  <c r="G24" i="2" l="1"/>
  <c r="G10" i="2" s="1"/>
  <c r="G58" i="2" s="1"/>
  <c r="G59" i="2" s="1"/>
</calcChain>
</file>

<file path=xl/sharedStrings.xml><?xml version="1.0" encoding="utf-8"?>
<sst xmlns="http://schemas.openxmlformats.org/spreadsheetml/2006/main" count="113" uniqueCount="55">
  <si>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</si>
  <si>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</si>
  <si>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</si>
  <si>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</si>
  <si>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</si>
  <si>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</si>
  <si>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</si>
  <si>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</si>
  <si>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</si>
  <si>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</si>
  <si>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</si>
  <si>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</si>
  <si>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</si>
  <si>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長寿命化　大津東部　排水機場補修工事</t>
  </si>
  <si>
    <t>工事原価
_x000D_</t>
  </si>
  <si>
    <t>式</t>
  </si>
  <si>
    <t>製作工事原価
_x000D_</t>
  </si>
  <si>
    <t>直接製作費
_x000D_</t>
  </si>
  <si>
    <t>用排水機修繕工
_x000D_</t>
  </si>
  <si>
    <t>付属品・予備品工
_x000D_</t>
  </si>
  <si>
    <t>付属品工
_x000D_</t>
  </si>
  <si>
    <t>満水検知器
_x000D_A-2F、ポンプ取合パッキン含む</t>
  </si>
  <si>
    <t>台</t>
  </si>
  <si>
    <t>補助機械設備工
_x000D_</t>
  </si>
  <si>
    <t>冷却水等設備工
_x000D_</t>
  </si>
  <si>
    <t>くし型ストレーナ
_x000D_100A</t>
  </si>
  <si>
    <t>空気設備工
_x000D_</t>
  </si>
  <si>
    <t>真空破壊弁
_x000D_40A</t>
  </si>
  <si>
    <t>据付工事原価
_x000D_</t>
  </si>
  <si>
    <t>直接工事費
_x000D_</t>
  </si>
  <si>
    <t>輸送費
_x000D_</t>
  </si>
  <si>
    <t>ポンプ運転用品輸送費
_x000D_工場～現場,,</t>
  </si>
  <si>
    <t>撤去・据付費
_x000D_</t>
  </si>
  <si>
    <t>ポンプ運転用品取替工
_x000D_</t>
  </si>
  <si>
    <t>ポンプ運転用品取替工
_x000D_満水検知器</t>
  </si>
  <si>
    <t>ポンプ運転用品取替工
_x000D_くし型ストレーナ</t>
  </si>
  <si>
    <t>ポンプ運転用品取替工
_x000D_真空破壊弁</t>
  </si>
  <si>
    <t>材料費
_x000D_</t>
  </si>
  <si>
    <t>油脂類・雑材料費
_x000D_</t>
  </si>
  <si>
    <t>補助材料費(据付)
_x000D_用排水ポンプ設備,</t>
  </si>
  <si>
    <t>撤去品処理費
_x000D_</t>
  </si>
  <si>
    <t>撤去品処理費
_x000D_運搬～処理</t>
  </si>
  <si>
    <t>建設廃材
_x000D_満水検知器</t>
  </si>
  <si>
    <t>建設廃材
_x000D_くし型ストレーナ</t>
  </si>
  <si>
    <t>建設廃材
_x000D_真空破壊弁</t>
  </si>
  <si>
    <t>運搬費
_x000D_</t>
  </si>
  <si>
    <t>建設廃材運搬費
_x000D_</t>
  </si>
  <si>
    <t>間接工事費
_x000D_</t>
  </si>
  <si>
    <t>共通仮設費
_x000D_</t>
  </si>
  <si>
    <t>共通仮設費（率計上分）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</si>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</sst>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+G11+G24+G56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+G13+G17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22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31" t="s">
        <v>23</v>
      </c>
      <c r="C17" s="28"/>
      <c r="D17" s="29"/>
      <c r="E17" s="18" t="s">
        <v>15</v>
      </c>
      <c r="F17" s="19">
        <v>1</v>
      </c>
      <c r="G17" s="20">
        <f>+G18+G21</f>
        <v>0</v>
      </c>
      <c r="H17" s="2"/>
      <c r="I17" s="21">
        <v>8</v>
      </c>
      <c r="J17" s="21">
        <v>2</v>
      </c>
    </row>
    <row r="18" spans="1:10" ht="42" customHeight="1">
      <c r="A18" s="16"/>
      <c r="B18" s="17"/>
      <c r="C18" s="31" t="s">
        <v>24</v>
      </c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24</v>
      </c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22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26</v>
      </c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26</v>
      </c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27</v>
      </c>
      <c r="E23" s="18" t="s">
        <v>22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30" t="s">
        <v>28</v>
      </c>
      <c r="B24" s="28"/>
      <c r="C24" s="28"/>
      <c r="D24" s="29"/>
      <c r="E24" s="18" t="s">
        <v>15</v>
      </c>
      <c r="F24" s="19">
        <v>1</v>
      </c>
      <c r="G24" s="20">
        <f>+G25+G51</f>
        <v>0</v>
      </c>
      <c r="H24" s="2"/>
      <c r="I24" s="21">
        <v>15</v>
      </c>
      <c r="J24" s="21"/>
    </row>
    <row r="25" spans="1:10" ht="42" customHeight="1">
      <c r="A25" s="30" t="s">
        <v>29</v>
      </c>
      <c r="B25" s="28"/>
      <c r="C25" s="28"/>
      <c r="D25" s="29"/>
      <c r="E25" s="18" t="s">
        <v>15</v>
      </c>
      <c r="F25" s="19">
        <v>1</v>
      </c>
      <c r="G25" s="20">
        <f>+G26+G30+G38+G43</f>
        <v>0</v>
      </c>
      <c r="H25" s="2"/>
      <c r="I25" s="21">
        <v>16</v>
      </c>
      <c r="J25" s="21">
        <v>20</v>
      </c>
    </row>
    <row r="26" spans="1:10" ht="42" customHeight="1">
      <c r="A26" s="16"/>
      <c r="B26" s="31" t="s">
        <v>30</v>
      </c>
      <c r="C26" s="28"/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2</v>
      </c>
    </row>
    <row r="27" spans="1:10" ht="42" customHeight="1">
      <c r="A27" s="16"/>
      <c r="B27" s="17"/>
      <c r="C27" s="31" t="s">
        <v>30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30</v>
      </c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31</v>
      </c>
      <c r="E29" s="18" t="s">
        <v>15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31" t="s">
        <v>32</v>
      </c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1" t="s">
        <v>33</v>
      </c>
      <c r="D31" s="29"/>
      <c r="E31" s="18" t="s">
        <v>15</v>
      </c>
      <c r="F31" s="19">
        <v>1</v>
      </c>
      <c r="G31" s="20">
        <f>+G32+G34+G36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34</v>
      </c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34</v>
      </c>
      <c r="E33" s="18" t="s">
        <v>15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35</v>
      </c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35</v>
      </c>
      <c r="E35" s="18" t="s">
        <v>15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36</v>
      </c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36</v>
      </c>
      <c r="E37" s="18" t="s">
        <v>15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31" t="s">
        <v>37</v>
      </c>
      <c r="C38" s="28"/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1" t="s">
        <v>37</v>
      </c>
      <c r="D39" s="29"/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37</v>
      </c>
      <c r="E40" s="18" t="s">
        <v>15</v>
      </c>
      <c r="F40" s="19">
        <v>1</v>
      </c>
      <c r="G40" s="20">
        <f>+G41+G42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38</v>
      </c>
      <c r="E41" s="18" t="s">
        <v>15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39</v>
      </c>
      <c r="E42" s="18" t="s">
        <v>15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31" t="s">
        <v>40</v>
      </c>
      <c r="C43" s="28"/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2</v>
      </c>
    </row>
    <row r="44" spans="1:10" ht="42" customHeight="1">
      <c r="A44" s="16"/>
      <c r="B44" s="17"/>
      <c r="C44" s="31" t="s">
        <v>41</v>
      </c>
      <c r="D44" s="29"/>
      <c r="E44" s="18" t="s">
        <v>15</v>
      </c>
      <c r="F44" s="19">
        <v>1</v>
      </c>
      <c r="G44" s="20">
        <f>+G45+G49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40</v>
      </c>
      <c r="E45" s="18" t="s">
        <v>15</v>
      </c>
      <c r="F45" s="19">
        <v>1</v>
      </c>
      <c r="G45" s="20">
        <f>+G46+G47+G48</f>
        <v>0</v>
      </c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42</v>
      </c>
      <c r="E46" s="18" t="s">
        <v>15</v>
      </c>
      <c r="F46" s="19">
        <v>1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43</v>
      </c>
      <c r="E47" s="18" t="s">
        <v>15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44</v>
      </c>
      <c r="E48" s="18" t="s">
        <v>15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45</v>
      </c>
      <c r="E49" s="18" t="s">
        <v>15</v>
      </c>
      <c r="F49" s="19">
        <v>1</v>
      </c>
      <c r="G49" s="20">
        <f>+G50</f>
        <v>0</v>
      </c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46</v>
      </c>
      <c r="E50" s="18" t="s">
        <v>15</v>
      </c>
      <c r="F50" s="19">
        <v>1</v>
      </c>
      <c r="G50" s="33"/>
      <c r="H50" s="2"/>
      <c r="I50" s="21">
        <v>41</v>
      </c>
      <c r="J50" s="21">
        <v>4</v>
      </c>
    </row>
    <row r="51" spans="1:10" ht="42" customHeight="1">
      <c r="A51" s="30" t="s">
        <v>47</v>
      </c>
      <c r="B51" s="28"/>
      <c r="C51" s="28"/>
      <c r="D51" s="29"/>
      <c r="E51" s="18" t="s">
        <v>15</v>
      </c>
      <c r="F51" s="19">
        <v>1</v>
      </c>
      <c r="G51" s="20">
        <f>+G52+G54+G55</f>
        <v>0</v>
      </c>
      <c r="H51" s="2"/>
      <c r="I51" s="21">
        <v>42</v>
      </c>
      <c r="J51" s="21"/>
    </row>
    <row r="52" spans="1:10" ht="42" customHeight="1">
      <c r="A52" s="30" t="s">
        <v>48</v>
      </c>
      <c r="B52" s="28"/>
      <c r="C52" s="28"/>
      <c r="D52" s="29"/>
      <c r="E52" s="18" t="s">
        <v>15</v>
      </c>
      <c r="F52" s="19">
        <v>1</v>
      </c>
      <c r="G52" s="20">
        <f>+G53</f>
        <v>0</v>
      </c>
      <c r="H52" s="2"/>
      <c r="I52" s="21">
        <v>43</v>
      </c>
      <c r="J52" s="21">
        <v>200</v>
      </c>
    </row>
    <row r="53" spans="1:10" ht="42" customHeight="1">
      <c r="A53" s="30" t="s">
        <v>49</v>
      </c>
      <c r="B53" s="28"/>
      <c r="C53" s="28"/>
      <c r="D53" s="29"/>
      <c r="E53" s="18" t="s">
        <v>15</v>
      </c>
      <c r="F53" s="19">
        <v>1</v>
      </c>
      <c r="G53" s="33"/>
      <c r="H53" s="2"/>
      <c r="I53" s="21">
        <v>44</v>
      </c>
      <c r="J53" s="21"/>
    </row>
    <row r="54" spans="1:10" ht="42" customHeight="1">
      <c r="A54" s="30" t="s">
        <v>50</v>
      </c>
      <c r="B54" s="28"/>
      <c r="C54" s="28"/>
      <c r="D54" s="29"/>
      <c r="E54" s="18" t="s">
        <v>15</v>
      </c>
      <c r="F54" s="19">
        <v>1</v>
      </c>
      <c r="G54" s="33"/>
      <c r="H54" s="2"/>
      <c r="I54" s="21">
        <v>45</v>
      </c>
      <c r="J54" s="21">
        <v>210</v>
      </c>
    </row>
    <row r="55" spans="1:10" ht="42" customHeight="1">
      <c r="A55" s="30" t="s">
        <v>51</v>
      </c>
      <c r="B55" s="28"/>
      <c r="C55" s="28"/>
      <c r="D55" s="29"/>
      <c r="E55" s="18" t="s">
        <v>15</v>
      </c>
      <c r="F55" s="19">
        <v>1</v>
      </c>
      <c r="G55" s="33"/>
      <c r="H55" s="2"/>
      <c r="I55" s="21">
        <v>46</v>
      </c>
      <c r="J55" s="21"/>
    </row>
    <row r="56" spans="1:10" ht="42" customHeight="1">
      <c r="A56" s="30" t="s">
        <v>52</v>
      </c>
      <c r="B56" s="28"/>
      <c r="C56" s="28"/>
      <c r="D56" s="29"/>
      <c r="E56" s="18" t="s">
        <v>15</v>
      </c>
      <c r="F56" s="19">
        <v>1</v>
      </c>
      <c r="G56" s="33"/>
      <c r="H56" s="2"/>
      <c r="I56" s="21">
        <v>47</v>
      </c>
      <c r="J56" s="21"/>
    </row>
    <row r="57" spans="1:10" ht="42" customHeight="1">
      <c r="A57" s="30" t="s">
        <v>53</v>
      </c>
      <c r="B57" s="28"/>
      <c r="C57" s="28"/>
      <c r="D57" s="29"/>
      <c r="E57" s="18" t="s">
        <v>15</v>
      </c>
      <c r="F57" s="19">
        <v>1</v>
      </c>
      <c r="G57" s="33"/>
      <c r="H57" s="2"/>
      <c r="I57" s="21">
        <v>48</v>
      </c>
      <c r="J57" s="21">
        <v>220</v>
      </c>
    </row>
    <row r="58" spans="1:10" ht="42" customHeight="1">
      <c r="A58" s="34" t="s">
        <v>54</v>
      </c>
      <c r="B58" s="35"/>
      <c r="C58" s="35"/>
      <c r="D58" s="36"/>
      <c r="E58" s="37" t="s">
        <v>15</v>
      </c>
      <c r="F58" s="38">
        <v>1</v>
      </c>
      <c r="G58" s="39">
        <f>+G10+G57</f>
        <v>0</v>
      </c>
      <c r="H58" s="40"/>
      <c r="I58" s="41">
        <v>49</v>
      </c>
      <c r="J58" s="41">
        <v>30</v>
      </c>
    </row>
    <row r="59" spans="1:10" ht="42" customHeight="1">
      <c r="A59" s="22" t="s">
        <v>11</v>
      </c>
      <c r="B59" s="23"/>
      <c r="C59" s="23"/>
      <c r="D59" s="24"/>
      <c r="E59" s="25" t="s">
        <v>12</v>
      </c>
      <c r="F59" s="26" t="s">
        <v>12</v>
      </c>
      <c r="G59" s="27">
        <f>G58</f>
        <v>0</v>
      </c>
      <c r="I59" s="21">
        <v>50</v>
      </c>
      <c r="J59" s="21">
        <v>90</v>
      </c>
    </row>
    <row r="60" spans="1:10" ht="42" customHeight="1"/>
    <row r="61" spans="1:10" ht="42" customHeight="1"/>
  </sheetData>
  <sheetProtection algorithmName="SHA-512" hashValue="5qSk25gxi4LFBMnpFvY5mqhpRAdoRjZ4qjrfmUEk2g2eZteAHQU2deajDI1GRgjUD2vXGsUz6Jk/VVT0x8LTdQ==" saltValue="sB1obcgZdiIb61ie9XJrkQ==" spinCount="100000" sheet="1" objects="1" scenarios="1"/>
  <mergeCells count="33">
    <mergeCell ref="A57:D57"/>
    <mergeCell ref="A58:D58"/>
    <mergeCell ref="A51:D51"/>
    <mergeCell ref="A52:D52"/>
    <mergeCell ref="A53:D53"/>
    <mergeCell ref="A54:D54"/>
    <mergeCell ref="A55:D55"/>
    <mergeCell ref="A56:D56"/>
    <mergeCell ref="B30:D30"/>
    <mergeCell ref="C31:D31"/>
    <mergeCell ref="B38:D38"/>
    <mergeCell ref="C39:D39"/>
    <mergeCell ref="B43:D43"/>
    <mergeCell ref="C44:D44"/>
    <mergeCell ref="C18:D18"/>
    <mergeCell ref="C21:D21"/>
    <mergeCell ref="A24:D24"/>
    <mergeCell ref="A25:D25"/>
    <mergeCell ref="B26:D26"/>
    <mergeCell ref="C27:D27"/>
    <mergeCell ref="A59:D59"/>
    <mergeCell ref="A10:D10"/>
    <mergeCell ref="A11:D11"/>
    <mergeCell ref="A12:D12"/>
    <mergeCell ref="B13:D13"/>
    <mergeCell ref="C14:D14"/>
    <mergeCell ref="B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 Kouji</dc:creator>
  <cp:lastModifiedBy>Seki Kouji</cp:lastModifiedBy>
  <dcterms:created xsi:type="dcterms:W3CDTF">2021-10-04T05:01:50Z</dcterms:created>
  <dcterms:modified xsi:type="dcterms:W3CDTF">2021-10-04T05:02:25Z</dcterms:modified>
</cp:coreProperties>
</file>